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fcfile.wa.lcl\cfc\CFC\CFC\CFC\CFC Forecasts\K12\K12 Forecasts\K12 FC 202311\Final\"/>
    </mc:Choice>
  </mc:AlternateContent>
  <xr:revisionPtr revIDLastSave="0" documentId="8_{EFC111FF-ECDD-4F60-8CBC-51C9FF31DB2B}" xr6:coauthVersionLast="47" xr6:coauthVersionMax="47" xr10:uidLastSave="{00000000-0000-0000-0000-000000000000}"/>
  <bookViews>
    <workbookView xWindow="-28920" yWindow="-120" windowWidth="29040" windowHeight="15840" xr2:uid="{ABDB3792-02A5-404A-83C1-DE9442A8ECCD}"/>
  </bookViews>
  <sheets>
    <sheet name="LRTitlePage" sheetId="3" r:id="rId1"/>
    <sheet name="Commonschool_LongRangeHC" sheetId="1" r:id="rId2"/>
    <sheet name="CommonSchool_LongRangeFTE" sheetId="2" r:id="rId3"/>
  </sheets>
  <externalReferences>
    <externalReference r:id="rId4"/>
  </externalReferences>
  <definedNames>
    <definedName name="_Order1" hidden="1">0</definedName>
    <definedName name="_Order2" hidden="1">255</definedName>
    <definedName name="K12LRFTE">#REF!</definedName>
    <definedName name="K12LRH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2" l="1"/>
  <c r="F28" i="2" s="1"/>
  <c r="K22" i="2"/>
  <c r="K28" i="2" s="1"/>
  <c r="J22" i="2"/>
  <c r="J28" i="2" s="1"/>
  <c r="I22" i="2"/>
  <c r="I28" i="2" s="1"/>
  <c r="H22" i="2"/>
  <c r="H28" i="2" s="1"/>
  <c r="G22" i="2"/>
  <c r="G28" i="2" s="1"/>
  <c r="E22" i="2"/>
  <c r="E28" i="2" s="1"/>
  <c r="D22" i="2"/>
  <c r="D28" i="2" s="1"/>
  <c r="C22" i="2"/>
  <c r="C28" i="2" s="1"/>
  <c r="B22" i="2"/>
  <c r="B28" i="2" s="1"/>
  <c r="F29" i="1"/>
  <c r="E29" i="1"/>
  <c r="K29" i="1"/>
  <c r="J29" i="1"/>
  <c r="I29" i="1"/>
  <c r="H29" i="1"/>
  <c r="G29" i="1"/>
  <c r="D29" i="1"/>
  <c r="C29" i="1"/>
  <c r="B29" i="1"/>
  <c r="G21" i="1"/>
  <c r="G24" i="1" s="1"/>
  <c r="G31" i="1" s="1"/>
  <c r="K21" i="1"/>
  <c r="K24" i="1" s="1"/>
  <c r="K31" i="1" s="1"/>
  <c r="J21" i="1"/>
  <c r="J24" i="1" s="1"/>
  <c r="J31" i="1" s="1"/>
  <c r="I21" i="1"/>
  <c r="I24" i="1" s="1"/>
  <c r="I31" i="1" s="1"/>
  <c r="H21" i="1"/>
  <c r="H24" i="1" s="1"/>
  <c r="H31" i="1" s="1"/>
  <c r="F21" i="1"/>
  <c r="F24" i="1" s="1"/>
  <c r="F31" i="1" s="1"/>
  <c r="E21" i="1"/>
  <c r="E24" i="1" s="1"/>
  <c r="E31" i="1" s="1"/>
  <c r="D21" i="1"/>
  <c r="D24" i="1" s="1"/>
  <c r="D31" i="1" s="1"/>
  <c r="C21" i="1"/>
  <c r="C24" i="1" s="1"/>
  <c r="C31" i="1" s="1"/>
  <c r="B21" i="1"/>
  <c r="B24" i="1" s="1"/>
  <c r="B31" i="1" s="1"/>
</calcChain>
</file>

<file path=xl/sharedStrings.xml><?xml version="1.0" encoding="utf-8"?>
<sst xmlns="http://schemas.openxmlformats.org/spreadsheetml/2006/main" count="56" uniqueCount="42">
  <si>
    <r>
      <t xml:space="preserve">COMMON SCHOOL LONG RANGE HEADCOUNT PROJECTION - </t>
    </r>
    <r>
      <rPr>
        <b/>
        <sz val="12"/>
        <color indexed="10"/>
        <rFont val="Arial"/>
        <family val="2"/>
      </rPr>
      <t>UNOFFICIAL</t>
    </r>
  </si>
  <si>
    <t xml:space="preserve">BASED ON RATIO OF CFC COMMON SCHOOL EDUCATION FORECAST TO OFM STATE POPULATION FORECAST </t>
  </si>
  <si>
    <t>ENROLLMENT - OCT HEADCOUNT</t>
  </si>
  <si>
    <t>OCT</t>
  </si>
  <si>
    <t>K</t>
  </si>
  <si>
    <t>(Includes Running Start in HS*) 11</t>
  </si>
  <si>
    <t>(Includes Running Start in HS*)  12</t>
  </si>
  <si>
    <t xml:space="preserve">Subtotal Oct HC  </t>
  </si>
  <si>
    <t>Open Door</t>
  </si>
  <si>
    <t>Charter School "new" students</t>
  </si>
  <si>
    <t xml:space="preserve">Subtotal Oct HC (Includes RS in HS)  </t>
  </si>
  <si>
    <t>Running Start</t>
  </si>
  <si>
    <t>Running Start - Attending CC Only</t>
  </si>
  <si>
    <t>Running Start - Attending HS &amp; CC</t>
  </si>
  <si>
    <t>Running Start - Total</t>
  </si>
  <si>
    <t xml:space="preserve">Total Oct Common School HC (Includes All RS)  </t>
  </si>
  <si>
    <t>*Grades 11 and 12 high school headcount includes high school students attending both high school and community college under Running Start and high school students only attending classes at a community college under Running Start. The total Common Schools headcount includes K-12 students as well as students enrolled in soley Running Start and Open Door Programs.</t>
  </si>
  <si>
    <r>
      <t xml:space="preserve">COMMON SCHOOL LONG RANGE FTE PROJECTION - </t>
    </r>
    <r>
      <rPr>
        <b/>
        <sz val="12"/>
        <color indexed="10"/>
        <rFont val="Arial"/>
        <family val="2"/>
      </rPr>
      <t>UNOFFICIAL</t>
    </r>
  </si>
  <si>
    <t>ENROLLMENT - ANNUAL AVERAGE FTE</t>
  </si>
  <si>
    <t>2019-20</t>
  </si>
  <si>
    <t>2020-21</t>
  </si>
  <si>
    <t>2021-22</t>
  </si>
  <si>
    <t>2022-23</t>
  </si>
  <si>
    <t>2023-24</t>
  </si>
  <si>
    <t>2024-25</t>
  </si>
  <si>
    <t>2025-26</t>
  </si>
  <si>
    <t>2026-27</t>
  </si>
  <si>
    <t>2027-28</t>
  </si>
  <si>
    <t>2028-29</t>
  </si>
  <si>
    <t>Common School Subtotal</t>
  </si>
  <si>
    <t>Pvt, Home Based, &amp; Summer*</t>
  </si>
  <si>
    <t>Running Start**</t>
  </si>
  <si>
    <t>Other - UW Transition**</t>
  </si>
  <si>
    <t>Total Common School Enrollment</t>
  </si>
  <si>
    <t>* Long range projections based on grades K-12 and ages 5-17</t>
  </si>
  <si>
    <t>** Long range projections based on grades 11 &amp; 12 and ages 16 &amp;17</t>
  </si>
  <si>
    <t>UNOFFICIAL LONG RANGE BASIC EDUCATION PROJECTION</t>
  </si>
  <si>
    <t>Nov 2023 Forecast</t>
  </si>
  <si>
    <t>Paula Moore</t>
  </si>
  <si>
    <t>NOTE: The projections presented are based on the Caseload Forecast Council’s official forecast of the K-12 enrollment, but are not part of that forecast, and have not been presented to or adopted by that council.  Thus these numbers are unofficial and represent my personal projection of the future K-12 enrollment.</t>
  </si>
  <si>
    <t>Nov 2023 CFC K-12 Forecast</t>
  </si>
  <si>
    <t>Nov 2022 OFM Pop Forecast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</si>
</sst>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mmmm\ d\,\ yyyy"/>
    <numFmt numFmtId="166" formatCode="m/d/yy\ h:mm\ AM/PM"/>
  </numFmts>
  <fonts count="13" x14ac:knownFonts="1">
    <font>
      <sz val="10"/>
      <name val="Arial"/>
    </font>
    <font>
      <b/>
      <sz val="12"/>
      <name val="Arial"/>
      <family val="2"/>
    </font>
    <font>
      <b/>
      <sz val="12"/>
      <color indexed="10"/>
      <name val="Arial"/>
      <family val="2"/>
    </font>
    <font>
      <sz val="12"/>
      <name val="Arial"/>
      <family val="2"/>
    </font>
    <font>
      <sz val="10"/>
      <name val="Arial"/>
      <family val="2"/>
    </font>
    <font>
      <b/>
      <i/>
      <sz val="12"/>
      <name val="Arial"/>
      <family val="2"/>
    </font>
    <font>
      <sz val="10"/>
      <name val="Calibri"/>
      <family val="2"/>
      <scheme val="minor"/>
    </font>
    <font>
      <b/>
      <sz val="24"/>
      <name val="Calibri"/>
      <family val="2"/>
      <scheme val="minor"/>
    </font>
    <font>
      <sz val="16"/>
      <name val="Calibri"/>
      <family val="2"/>
      <scheme val="minor"/>
    </font>
    <font>
      <sz val="16"/>
      <name val="Arial"/>
      <family val="2"/>
    </font>
    <font>
      <b/>
      <sz val="16"/>
      <name val="Calibri"/>
      <family val="2"/>
      <scheme val="minor"/>
    </font>
    <font>
      <b/>
      <sz val="10"/>
      <color rgb="FFFF0000"/>
      <name val="Calibri"/>
      <family val="2"/>
      <scheme val="minor"/>
    </font>
    <font>
      <sz val="2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cellStyleXfs>
  <cellXfs count="46">
    <xf numFmtId="0" fontId="0" fillId="0" borderId="0" xfId="0"/>
    <xf numFmtId="0" fontId="1" fillId="0" borderId="0" xfId="0" applyFont="1"/>
    <xf numFmtId="0" fontId="3" fillId="0" borderId="0" xfId="0" applyFont="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3" fillId="0" borderId="0" xfId="0" applyFont="1" applyAlignment="1">
      <alignment horizontal="right"/>
    </xf>
    <xf numFmtId="3" fontId="3" fillId="0" borderId="0" xfId="0" applyNumberFormat="1" applyFont="1" applyAlignment="1">
      <alignment horizontal="right"/>
    </xf>
    <xf numFmtId="0" fontId="3" fillId="0" borderId="1" xfId="0" applyFont="1" applyBorder="1" applyAlignment="1">
      <alignment horizontal="right"/>
    </xf>
    <xf numFmtId="3" fontId="3" fillId="0" borderId="1" xfId="0" applyNumberFormat="1" applyFont="1" applyBorder="1" applyAlignment="1">
      <alignment horizontal="right"/>
    </xf>
    <xf numFmtId="3" fontId="1" fillId="0" borderId="0" xfId="0" applyNumberFormat="1" applyFont="1" applyAlignment="1">
      <alignment horizontal="right"/>
    </xf>
    <xf numFmtId="49" fontId="3" fillId="0" borderId="0" xfId="0" applyNumberFormat="1" applyFont="1" applyAlignment="1">
      <alignment horizontal="right" wrapText="1"/>
    </xf>
    <xf numFmtId="164" fontId="3" fillId="0" borderId="0" xfId="1" applyNumberFormat="1" applyFont="1" applyFill="1" applyBorder="1"/>
    <xf numFmtId="0" fontId="1" fillId="0" borderId="2" xfId="0" applyFont="1" applyBorder="1" applyAlignment="1">
      <alignment horizontal="right"/>
    </xf>
    <xf numFmtId="164" fontId="1" fillId="0" borderId="2" xfId="1" applyNumberFormat="1" applyFont="1" applyFill="1" applyBorder="1"/>
    <xf numFmtId="164" fontId="1" fillId="0" borderId="0" xfId="1" applyNumberFormat="1" applyFont="1" applyFill="1" applyBorder="1"/>
    <xf numFmtId="0" fontId="1" fillId="0" borderId="1" xfId="0" applyFont="1" applyBorder="1" applyAlignment="1">
      <alignment horizontal="right"/>
    </xf>
    <xf numFmtId="0" fontId="4" fillId="0" borderId="0" xfId="0" applyFont="1" applyAlignment="1">
      <alignment wrapText="1"/>
    </xf>
    <xf numFmtId="0" fontId="0" fillId="0" borderId="0" xfId="0" applyAlignment="1">
      <alignment wrapText="1"/>
    </xf>
    <xf numFmtId="0" fontId="1" fillId="0" borderId="0" xfId="2" applyFont="1"/>
    <xf numFmtId="0" fontId="3" fillId="0" borderId="0" xfId="2" applyFont="1"/>
    <xf numFmtId="0" fontId="1" fillId="0" borderId="1" xfId="2" applyFont="1" applyBorder="1" applyAlignment="1">
      <alignment horizontal="right"/>
    </xf>
    <xf numFmtId="0" fontId="1" fillId="0" borderId="0" xfId="2" applyFont="1" applyAlignment="1">
      <alignment horizontal="right"/>
    </xf>
    <xf numFmtId="0" fontId="3" fillId="0" borderId="0" xfId="2" applyFont="1" applyAlignment="1">
      <alignment horizontal="right"/>
    </xf>
    <xf numFmtId="3" fontId="3" fillId="0" borderId="0" xfId="2" applyNumberFormat="1" applyFont="1" applyAlignment="1">
      <alignment horizontal="right"/>
    </xf>
    <xf numFmtId="0" fontId="1" fillId="0" borderId="2" xfId="2" applyFont="1" applyBorder="1" applyAlignment="1">
      <alignment horizontal="right"/>
    </xf>
    <xf numFmtId="3" fontId="1" fillId="0" borderId="2" xfId="2" applyNumberFormat="1" applyFont="1" applyBorder="1" applyAlignment="1">
      <alignment horizontal="right"/>
    </xf>
    <xf numFmtId="3" fontId="1" fillId="0" borderId="0" xfId="2" applyNumberFormat="1" applyFont="1" applyAlignment="1">
      <alignment horizontal="right"/>
    </xf>
    <xf numFmtId="3" fontId="3" fillId="0" borderId="0" xfId="2" applyNumberFormat="1" applyFont="1"/>
    <xf numFmtId="49" fontId="3" fillId="0" borderId="0" xfId="2" applyNumberFormat="1" applyFont="1" applyAlignment="1">
      <alignment horizontal="right" wrapText="1"/>
    </xf>
    <xf numFmtId="164" fontId="3" fillId="0" borderId="0" xfId="3" applyNumberFormat="1" applyFont="1" applyBorder="1"/>
    <xf numFmtId="3" fontId="1" fillId="0" borderId="2" xfId="2" applyNumberFormat="1" applyFont="1" applyBorder="1"/>
    <xf numFmtId="3" fontId="1" fillId="0" borderId="0" xfId="2" applyNumberFormat="1" applyFont="1"/>
    <xf numFmtId="0" fontId="5" fillId="0" borderId="0" xfId="2" applyFont="1" applyAlignment="1">
      <alignment horizontal="right"/>
    </xf>
    <xf numFmtId="3" fontId="5" fillId="0" borderId="0" xfId="2" applyNumberFormat="1" applyFont="1" applyAlignment="1">
      <alignment horizontal="right"/>
    </xf>
    <xf numFmtId="0" fontId="6" fillId="0" borderId="0" xfId="4" applyFont="1" applyAlignment="1">
      <alignment horizontal="center"/>
    </xf>
    <xf numFmtId="0" fontId="4" fillId="0" borderId="0" xfId="4"/>
    <xf numFmtId="0" fontId="7" fillId="0" borderId="0" xfId="4" applyFont="1" applyAlignment="1">
      <alignment horizontal="center"/>
    </xf>
    <xf numFmtId="0" fontId="8" fillId="0" borderId="0" xfId="4" applyFont="1" applyAlignment="1">
      <alignment horizontal="center"/>
    </xf>
    <xf numFmtId="0" fontId="9" fillId="0" borderId="0" xfId="4" applyFont="1"/>
    <xf numFmtId="0" fontId="10" fillId="0" borderId="0" xfId="4" applyFont="1" applyAlignment="1">
      <alignment horizontal="center"/>
    </xf>
    <xf numFmtId="165" fontId="10" fillId="0" borderId="0" xfId="4" applyNumberFormat="1" applyFont="1" applyAlignment="1">
      <alignment horizontal="center"/>
    </xf>
    <xf numFmtId="0" fontId="4" fillId="0" borderId="0" xfId="4" applyAlignment="1">
      <alignment horizontal="center"/>
    </xf>
    <xf numFmtId="0" fontId="11" fillId="0" borderId="0" xfId="4" applyFont="1" applyAlignment="1">
      <alignment horizontal="center"/>
    </xf>
    <xf numFmtId="166" fontId="12" fillId="0" borderId="0" xfId="4" applyNumberFormat="1" applyFont="1" applyAlignment="1">
      <alignment horizontal="center"/>
    </xf>
    <xf numFmtId="0" fontId="3" fillId="0" borderId="0" xfId="4" applyFont="1" applyAlignment="1">
      <alignment horizontal="left" wrapText="1"/>
    </xf>
  </cellXfs>
  <cellStyles count="5">
    <cellStyle name="Comma 3" xfId="1" xr:uid="{0CB9F529-3AFF-4E14-A925-DB71C3D137BA}"/>
    <cellStyle name="Comma 3 2" xfId="3" xr:uid="{25625098-4D1F-4B92-AFCC-D579E365CE4B}"/>
    <cellStyle name="Normal" xfId="0" builtinId="0"/>
    <cellStyle name="Normal 3" xfId="2" xr:uid="{4B13D343-C1DE-45F0-9320-21AEEC5CBD21}"/>
    <cellStyle name="Normal_K12FCAST NOV98 CHARTS" xfId="4" xr:uid="{796A1D1D-DF8F-46FC-9763-93DD423B87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2181225</xdr:colOff>
      <xdr:row>17</xdr:row>
      <xdr:rowOff>123825</xdr:rowOff>
    </xdr:from>
    <xdr:to>
      <xdr:col>1</xdr:col>
      <xdr:colOff>0</xdr:colOff>
      <xdr:row>18</xdr:row>
      <xdr:rowOff>123825</xdr:rowOff>
    </xdr:to>
    <xdr:sp macro="" textlink="">
      <xdr:nvSpPr>
        <xdr:cNvPr id="2" name="Text Box 43">
          <a:extLst>
            <a:ext uri="{FF2B5EF4-FFF2-40B4-BE49-F238E27FC236}">
              <a16:creationId xmlns:a16="http://schemas.microsoft.com/office/drawing/2014/main" id="{2ADE4BD6-0DEF-4E93-81DE-8A463C68A09F}"/>
            </a:ext>
          </a:extLst>
        </xdr:cNvPr>
        <xdr:cNvSpPr txBox="1">
          <a:spLocks noChangeArrowheads="1"/>
        </xdr:cNvSpPr>
      </xdr:nvSpPr>
      <xdr:spPr bwMode="auto">
        <a:xfrm>
          <a:off x="2181225" y="3390900"/>
          <a:ext cx="876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ong-Term%20Projection%2010.27.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nschool_LongRangeHC (w (2)"/>
      <sheetName val="CommonSchool_LongRangeFTE ( (2)"/>
      <sheetName val="LRTitlePage"/>
      <sheetName val="Notes"/>
      <sheetName val="FC Revisions"/>
      <sheetName val="CommonSchool_LongRangeHC"/>
      <sheetName val="CommonSchool_LongRangeFTE"/>
      <sheetName val="CommonSchool_LongRangeCharts"/>
      <sheetName val="FCHistory"/>
      <sheetName val="Narrative Tables"/>
      <sheetName val="Graph-Tables"/>
      <sheetName val="Commonschool_LongRangeHC (web)"/>
      <sheetName val="CommonSchool_LongRangeFTE (web)"/>
    </sheetNames>
    <sheetDataSet>
      <sheetData sheetId="0" refreshError="1"/>
      <sheetData sheetId="1" refreshError="1"/>
      <sheetData sheetId="2" refreshError="1"/>
      <sheetData sheetId="3">
        <row r="12">
          <cell r="A12" t="str">
            <v>Nov 2023 CFC K-12 Forecast</v>
          </cell>
        </row>
      </sheetData>
      <sheetData sheetId="4" refreshError="1"/>
      <sheetData sheetId="5">
        <row r="52">
          <cell r="Y52">
            <v>82843</v>
          </cell>
        </row>
      </sheetData>
      <sheetData sheetId="6">
        <row r="46">
          <cell r="Y46">
            <v>82799.259999999995</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7BF7-EBCA-4E1D-92D8-E280181F3CF8}">
  <dimension ref="A1:A59"/>
  <sheetViews>
    <sheetView tabSelected="1" zoomScale="75" zoomScaleNormal="75" workbookViewId="0">
      <selection activeCell="A28" sqref="A28"/>
    </sheetView>
  </sheetViews>
  <sheetFormatPr defaultColWidth="8.85546875" defaultRowHeight="12.75" x14ac:dyDescent="0.2"/>
  <cols>
    <col min="1" max="1" width="133.85546875" style="42" customWidth="1"/>
    <col min="2" max="16384" width="8.85546875" style="36"/>
  </cols>
  <sheetData>
    <row r="1" spans="1:1" x14ac:dyDescent="0.2">
      <c r="A1" s="35"/>
    </row>
    <row r="2" spans="1:1" x14ac:dyDescent="0.2">
      <c r="A2" s="35"/>
    </row>
    <row r="3" spans="1:1" x14ac:dyDescent="0.2">
      <c r="A3" s="35"/>
    </row>
    <row r="4" spans="1:1" x14ac:dyDescent="0.2">
      <c r="A4" s="35"/>
    </row>
    <row r="5" spans="1:1" x14ac:dyDescent="0.2">
      <c r="A5" s="35"/>
    </row>
    <row r="6" spans="1:1" x14ac:dyDescent="0.2">
      <c r="A6" s="35"/>
    </row>
    <row r="7" spans="1:1" x14ac:dyDescent="0.2">
      <c r="A7" s="35"/>
    </row>
    <row r="8" spans="1:1" x14ac:dyDescent="0.2">
      <c r="A8" s="35"/>
    </row>
    <row r="9" spans="1:1" x14ac:dyDescent="0.2">
      <c r="A9" s="35"/>
    </row>
    <row r="10" spans="1:1" ht="26.25" customHeight="1" x14ac:dyDescent="0.5">
      <c r="A10" s="37" t="s">
        <v>36</v>
      </c>
    </row>
    <row r="11" spans="1:1" x14ac:dyDescent="0.2">
      <c r="A11" s="35"/>
    </row>
    <row r="12" spans="1:1" x14ac:dyDescent="0.2">
      <c r="A12" s="35"/>
    </row>
    <row r="13" spans="1:1" s="39" customFormat="1" ht="21" x14ac:dyDescent="0.35">
      <c r="A13" s="38" t="s">
        <v>37</v>
      </c>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ht="21" x14ac:dyDescent="0.35">
      <c r="A21" s="40" t="s">
        <v>38</v>
      </c>
    </row>
    <row r="22" spans="1:1" s="39" customFormat="1" ht="21" x14ac:dyDescent="0.35">
      <c r="A22" s="41">
        <v>45238</v>
      </c>
    </row>
    <row r="23" spans="1:1" ht="15" customHeight="1" x14ac:dyDescent="0.2"/>
    <row r="24" spans="1:1" ht="15" customHeight="1" x14ac:dyDescent="0.2">
      <c r="A24" s="43"/>
    </row>
    <row r="25" spans="1:1" ht="15" customHeight="1" x14ac:dyDescent="0.2">
      <c r="A25" s="35"/>
    </row>
    <row r="26" spans="1:1" ht="15" customHeight="1" x14ac:dyDescent="0.2">
      <c r="A26" s="35"/>
    </row>
    <row r="27" spans="1:1" ht="15" customHeight="1" x14ac:dyDescent="0.2">
      <c r="A27" s="35"/>
    </row>
    <row r="28" spans="1:1" ht="15" customHeight="1" x14ac:dyDescent="0.2">
      <c r="A28" s="35"/>
    </row>
    <row r="29" spans="1:1" ht="15" customHeight="1" x14ac:dyDescent="0.2">
      <c r="A29" s="35"/>
    </row>
    <row r="30" spans="1:1" ht="15" customHeight="1" x14ac:dyDescent="0.2">
      <c r="A30" s="35"/>
    </row>
    <row r="31" spans="1:1" ht="15" customHeight="1" x14ac:dyDescent="0.2"/>
    <row r="32" spans="1:1" ht="15" customHeight="1" x14ac:dyDescent="0.2"/>
    <row r="33" spans="1:1" ht="15" customHeight="1" x14ac:dyDescent="0.2"/>
    <row r="34" spans="1:1" ht="15" customHeight="1" x14ac:dyDescent="0.2"/>
    <row r="35" spans="1:1" ht="15" customHeight="1" x14ac:dyDescent="0.2"/>
    <row r="36" spans="1:1" ht="15" customHeight="1" x14ac:dyDescent="0.2"/>
    <row r="37" spans="1:1" ht="15" customHeight="1" x14ac:dyDescent="0.2"/>
    <row r="38" spans="1:1" ht="15" customHeight="1" x14ac:dyDescent="0.2"/>
    <row r="39" spans="1:1" ht="23.25" customHeight="1" x14ac:dyDescent="0.35">
      <c r="A39" s="44"/>
    </row>
    <row r="40" spans="1:1" ht="15" customHeight="1" x14ac:dyDescent="0.2"/>
    <row r="41" spans="1:1" ht="15" customHeight="1" x14ac:dyDescent="0.2"/>
    <row r="42" spans="1:1" ht="15" customHeight="1" x14ac:dyDescent="0.2"/>
    <row r="43" spans="1:1" ht="15" customHeight="1" x14ac:dyDescent="0.2"/>
    <row r="44" spans="1:1" ht="15" customHeight="1" x14ac:dyDescent="0.2"/>
    <row r="45" spans="1:1" ht="15" customHeight="1" x14ac:dyDescent="0.2"/>
    <row r="46" spans="1:1" ht="15" customHeight="1" x14ac:dyDescent="0.2"/>
    <row r="47" spans="1:1" ht="15" customHeight="1" x14ac:dyDescent="0.2"/>
    <row r="48" spans="1:1" ht="15" customHeight="1" x14ac:dyDescent="0.2"/>
    <row r="49" spans="1:1" ht="15" customHeight="1" x14ac:dyDescent="0.2"/>
    <row r="50" spans="1:1" ht="15" customHeight="1" x14ac:dyDescent="0.2"/>
    <row r="51" spans="1:1" ht="15" customHeight="1" x14ac:dyDescent="0.2"/>
    <row r="52" spans="1:1" ht="15" customHeight="1" x14ac:dyDescent="0.2"/>
    <row r="53" spans="1:1" ht="15" customHeight="1" x14ac:dyDescent="0.2"/>
    <row r="54" spans="1:1" ht="15" customHeight="1" x14ac:dyDescent="0.2"/>
    <row r="55" spans="1:1" ht="15" customHeight="1" x14ac:dyDescent="0.2"/>
    <row r="56" spans="1:1" ht="15" customHeight="1" x14ac:dyDescent="0.2"/>
    <row r="59" spans="1:1" ht="69" customHeight="1" x14ac:dyDescent="0.2">
      <c r="A59" s="45" t="s">
        <v>39</v>
      </c>
    </row>
  </sheetData>
  <pageMargins left="0.75" right="0.75" top="1" bottom="1" header="0.5" footer="0.5"/>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043F5-8BD5-455B-81C5-4A092748D983}">
  <sheetPr>
    <pageSetUpPr fitToPage="1"/>
  </sheetPr>
  <dimension ref="A1:Q33"/>
  <sheetViews>
    <sheetView zoomScale="75" zoomScaleNormal="75" zoomScaleSheetLayoutView="75" workbookViewId="0">
      <selection activeCell="E36" sqref="E36:E37"/>
    </sheetView>
  </sheetViews>
  <sheetFormatPr defaultColWidth="9.140625" defaultRowHeight="15" x14ac:dyDescent="0.2"/>
  <cols>
    <col min="1" max="1" width="45.85546875" style="2" customWidth="1"/>
    <col min="2" max="17" width="13.28515625" style="2" bestFit="1" customWidth="1"/>
    <col min="18" max="16384" width="9.140625" style="2"/>
  </cols>
  <sheetData>
    <row r="1" spans="1:13" ht="15.75" x14ac:dyDescent="0.25">
      <c r="A1" s="1" t="s">
        <v>0</v>
      </c>
    </row>
    <row r="2" spans="1:13" ht="15.75" x14ac:dyDescent="0.25">
      <c r="A2" s="1" t="s">
        <v>1</v>
      </c>
    </row>
    <row r="3" spans="1:13" ht="13.5" customHeight="1" x14ac:dyDescent="0.25">
      <c r="A3" s="3" t="s">
        <v>40</v>
      </c>
      <c r="B3" s="1" t="s">
        <v>41</v>
      </c>
    </row>
    <row r="5" spans="1:13" ht="15.75" x14ac:dyDescent="0.25">
      <c r="A5" s="1" t="s">
        <v>2</v>
      </c>
    </row>
    <row r="6" spans="1:13" ht="15.75" x14ac:dyDescent="0.25">
      <c r="B6" s="4" t="s">
        <v>3</v>
      </c>
      <c r="C6" s="4" t="s">
        <v>3</v>
      </c>
      <c r="D6" s="4" t="s">
        <v>3</v>
      </c>
      <c r="E6" s="4" t="s">
        <v>3</v>
      </c>
      <c r="F6" s="4" t="s">
        <v>3</v>
      </c>
      <c r="G6" s="4" t="s">
        <v>3</v>
      </c>
      <c r="H6" s="4" t="s">
        <v>3</v>
      </c>
      <c r="I6" s="4" t="s">
        <v>3</v>
      </c>
      <c r="J6" s="4" t="s">
        <v>3</v>
      </c>
      <c r="K6" s="4" t="s">
        <v>3</v>
      </c>
      <c r="L6" s="4"/>
      <c r="M6" s="4"/>
    </row>
    <row r="7" spans="1:13" ht="15.75" x14ac:dyDescent="0.25">
      <c r="B7" s="5">
        <v>2019</v>
      </c>
      <c r="C7" s="5">
        <v>2020</v>
      </c>
      <c r="D7" s="5">
        <v>2021</v>
      </c>
      <c r="E7" s="5">
        <v>2022</v>
      </c>
      <c r="F7" s="5">
        <v>2023</v>
      </c>
      <c r="G7" s="5">
        <v>2024</v>
      </c>
      <c r="H7" s="5">
        <v>2025</v>
      </c>
      <c r="I7" s="5">
        <v>2026</v>
      </c>
      <c r="J7" s="5">
        <v>2027</v>
      </c>
      <c r="K7" s="5">
        <v>2028</v>
      </c>
      <c r="L7" s="1"/>
      <c r="M7" s="1"/>
    </row>
    <row r="8" spans="1:13" x14ac:dyDescent="0.2">
      <c r="A8" s="6" t="s">
        <v>4</v>
      </c>
      <c r="B8" s="7">
        <v>82843</v>
      </c>
      <c r="C8" s="7">
        <v>71052</v>
      </c>
      <c r="D8" s="7">
        <v>78242.801999999996</v>
      </c>
      <c r="E8" s="7">
        <v>77835.990000000005</v>
      </c>
      <c r="F8" s="7">
        <v>71977.431315020978</v>
      </c>
      <c r="G8" s="7">
        <v>71391.783357409935</v>
      </c>
      <c r="H8" s="7">
        <v>70266.793415020977</v>
      </c>
      <c r="I8" s="7">
        <v>71416.415515020984</v>
      </c>
      <c r="J8" s="7">
        <v>67858.928073760093</v>
      </c>
      <c r="K8" s="7">
        <v>69550.941556808277</v>
      </c>
      <c r="L8" s="7"/>
      <c r="M8" s="7"/>
    </row>
    <row r="9" spans="1:13" x14ac:dyDescent="0.2">
      <c r="A9" s="2">
        <v>1</v>
      </c>
      <c r="B9" s="7">
        <v>83813</v>
      </c>
      <c r="C9" s="7">
        <v>78787</v>
      </c>
      <c r="D9" s="7">
        <v>74856</v>
      </c>
      <c r="E9" s="7">
        <v>80405.8</v>
      </c>
      <c r="F9" s="7">
        <v>77399.571070393475</v>
      </c>
      <c r="G9" s="7">
        <v>75561.677882861477</v>
      </c>
      <c r="H9" s="7">
        <v>74959.042515020978</v>
      </c>
      <c r="I9" s="7">
        <v>73934.676215020983</v>
      </c>
      <c r="J9" s="7">
        <v>69411.632959003633</v>
      </c>
      <c r="K9" s="7">
        <v>71407.83872761509</v>
      </c>
      <c r="L9" s="7"/>
      <c r="M9" s="7"/>
    </row>
    <row r="10" spans="1:13" x14ac:dyDescent="0.2">
      <c r="A10" s="2">
        <v>2</v>
      </c>
      <c r="B10" s="7">
        <v>83476</v>
      </c>
      <c r="C10" s="7">
        <v>79894</v>
      </c>
      <c r="D10" s="7">
        <v>78974</v>
      </c>
      <c r="E10" s="7">
        <v>76697.899999999994</v>
      </c>
      <c r="F10" s="7">
        <v>81507.478465872438</v>
      </c>
      <c r="G10" s="7">
        <v>78485.682649997689</v>
      </c>
      <c r="H10" s="7">
        <v>76723.903722093484</v>
      </c>
      <c r="I10" s="7">
        <v>76178.481288473471</v>
      </c>
      <c r="J10" s="7">
        <v>74620.756645360205</v>
      </c>
      <c r="K10" s="7">
        <v>70067.460753487496</v>
      </c>
      <c r="L10" s="7"/>
      <c r="M10" s="7"/>
    </row>
    <row r="11" spans="1:13" x14ac:dyDescent="0.2">
      <c r="A11" s="2">
        <v>3</v>
      </c>
      <c r="B11" s="7">
        <v>84624</v>
      </c>
      <c r="C11" s="7">
        <v>79820</v>
      </c>
      <c r="D11" s="7">
        <v>79805.899999999994</v>
      </c>
      <c r="E11" s="7">
        <v>79968.2</v>
      </c>
      <c r="F11" s="7">
        <v>78013.601676918741</v>
      </c>
      <c r="G11" s="7">
        <v>82750.352246909664</v>
      </c>
      <c r="H11" s="7">
        <v>79554.969997622451</v>
      </c>
      <c r="I11" s="7">
        <v>77704.748042453532</v>
      </c>
      <c r="J11" s="7">
        <v>77143.111568343797</v>
      </c>
      <c r="K11" s="7">
        <v>76098.3166284584</v>
      </c>
      <c r="L11" s="7"/>
      <c r="M11" s="7"/>
    </row>
    <row r="12" spans="1:13" x14ac:dyDescent="0.2">
      <c r="A12" s="2">
        <v>4</v>
      </c>
      <c r="B12" s="7">
        <v>84683</v>
      </c>
      <c r="C12" s="7">
        <v>81319</v>
      </c>
      <c r="D12" s="7">
        <v>79509.399999999994</v>
      </c>
      <c r="E12" s="7">
        <v>80737.8</v>
      </c>
      <c r="F12" s="7">
        <v>80913.056571356647</v>
      </c>
      <c r="G12" s="7">
        <v>78851.195884134606</v>
      </c>
      <c r="H12" s="7">
        <v>83652.138345918735</v>
      </c>
      <c r="I12" s="7">
        <v>80419.894276526727</v>
      </c>
      <c r="J12" s="7">
        <v>80145.540463804296</v>
      </c>
      <c r="K12" s="7">
        <v>79863.489302784685</v>
      </c>
      <c r="L12" s="7"/>
      <c r="M12" s="7"/>
    </row>
    <row r="13" spans="1:13" x14ac:dyDescent="0.2">
      <c r="A13" s="2">
        <v>5</v>
      </c>
      <c r="B13" s="7">
        <v>87167</v>
      </c>
      <c r="C13" s="7">
        <v>81790</v>
      </c>
      <c r="D13" s="7">
        <v>80673.100000000006</v>
      </c>
      <c r="E13" s="7">
        <v>80217.3</v>
      </c>
      <c r="F13" s="7">
        <v>81564.399315318442</v>
      </c>
      <c r="G13" s="7">
        <v>81500.399358726296</v>
      </c>
      <c r="H13" s="7">
        <v>79352.42232287371</v>
      </c>
      <c r="I13" s="7">
        <v>84176.327748839103</v>
      </c>
      <c r="J13" s="7">
        <v>84329.239459546036</v>
      </c>
      <c r="K13" s="7">
        <v>84214.666370344465</v>
      </c>
      <c r="L13" s="7"/>
      <c r="M13" s="7"/>
    </row>
    <row r="14" spans="1:13" x14ac:dyDescent="0.2">
      <c r="A14" s="2">
        <v>6</v>
      </c>
      <c r="B14" s="7">
        <v>88255</v>
      </c>
      <c r="C14" s="7">
        <v>83924</v>
      </c>
      <c r="D14" s="7">
        <v>80599.524000000005</v>
      </c>
      <c r="E14" s="7">
        <v>80532.716</v>
      </c>
      <c r="F14" s="7">
        <v>80353.73753054277</v>
      </c>
      <c r="G14" s="7">
        <v>81801.433738225169</v>
      </c>
      <c r="H14" s="7">
        <v>81789.162383019517</v>
      </c>
      <c r="I14" s="7">
        <v>79623.521764163743</v>
      </c>
      <c r="J14" s="7">
        <v>81676.575831833354</v>
      </c>
      <c r="K14" s="7">
        <v>81629.388821409739</v>
      </c>
      <c r="L14" s="7"/>
      <c r="M14" s="7"/>
    </row>
    <row r="15" spans="1:13" x14ac:dyDescent="0.2">
      <c r="A15" s="2">
        <v>7</v>
      </c>
      <c r="B15" s="7">
        <v>87721</v>
      </c>
      <c r="C15" s="7">
        <v>86087</v>
      </c>
      <c r="D15" s="7">
        <v>83479.600000000006</v>
      </c>
      <c r="E15" s="7">
        <v>81053.024000000005</v>
      </c>
      <c r="F15" s="7">
        <v>81151.466534353574</v>
      </c>
      <c r="G15" s="7">
        <v>81035.687753455888</v>
      </c>
      <c r="H15" s="7">
        <v>82439.132475822771</v>
      </c>
      <c r="I15" s="7">
        <v>82422.06715918651</v>
      </c>
      <c r="J15" s="7">
        <v>82313.248445601101</v>
      </c>
      <c r="K15" s="7">
        <v>82279.292884817623</v>
      </c>
      <c r="L15" s="7"/>
      <c r="M15" s="7"/>
    </row>
    <row r="16" spans="1:13" x14ac:dyDescent="0.2">
      <c r="A16" s="2">
        <v>8</v>
      </c>
      <c r="B16" s="7">
        <v>85325</v>
      </c>
      <c r="C16" s="7">
        <v>86507</v>
      </c>
      <c r="D16" s="7">
        <v>85724.4</v>
      </c>
      <c r="E16" s="7">
        <v>84018.648000000001</v>
      </c>
      <c r="F16" s="7">
        <v>81870.426396342285</v>
      </c>
      <c r="G16" s="7">
        <v>81954.08879349292</v>
      </c>
      <c r="H16" s="7">
        <v>81799.906201873571</v>
      </c>
      <c r="I16" s="7">
        <v>83236.474871108265</v>
      </c>
      <c r="J16" s="7">
        <v>81741.123719599011</v>
      </c>
      <c r="K16" s="7">
        <v>81679.075543864761</v>
      </c>
      <c r="L16" s="7"/>
      <c r="M16" s="7"/>
    </row>
    <row r="17" spans="1:17" x14ac:dyDescent="0.2">
      <c r="A17" s="2">
        <v>9</v>
      </c>
      <c r="B17" s="7">
        <v>85066.5</v>
      </c>
      <c r="C17" s="7">
        <v>85663.3</v>
      </c>
      <c r="D17" s="7">
        <v>87519.198000000004</v>
      </c>
      <c r="E17" s="7">
        <v>87674.197</v>
      </c>
      <c r="F17" s="7">
        <v>86266.311603372771</v>
      </c>
      <c r="G17" s="7">
        <v>83957.268637743196</v>
      </c>
      <c r="H17" s="7">
        <v>83912.349683361201</v>
      </c>
      <c r="I17" s="7">
        <v>83691.975782008172</v>
      </c>
      <c r="J17" s="7">
        <v>83961.479668786604</v>
      </c>
      <c r="K17" s="7">
        <v>83912.349683361201</v>
      </c>
      <c r="L17" s="7"/>
      <c r="M17" s="7"/>
    </row>
    <row r="18" spans="1:17" x14ac:dyDescent="0.2">
      <c r="A18" s="2">
        <v>10</v>
      </c>
      <c r="B18" s="7">
        <v>84576.3</v>
      </c>
      <c r="C18" s="7">
        <v>83955.3</v>
      </c>
      <c r="D18" s="7">
        <v>84865.312000000005</v>
      </c>
      <c r="E18" s="7">
        <v>87385.922000000006</v>
      </c>
      <c r="F18" s="7">
        <v>88256.696383549395</v>
      </c>
      <c r="G18" s="7">
        <v>86856.240072003478</v>
      </c>
      <c r="H18" s="7">
        <v>84568.100601843893</v>
      </c>
      <c r="I18" s="7">
        <v>84545.318659861427</v>
      </c>
      <c r="J18" s="7">
        <v>84679.099885176023</v>
      </c>
      <c r="K18" s="7">
        <v>84684.107371642138</v>
      </c>
      <c r="L18" s="7"/>
      <c r="M18" s="7"/>
    </row>
    <row r="19" spans="1:17" x14ac:dyDescent="0.2">
      <c r="A19" s="6" t="s">
        <v>5</v>
      </c>
      <c r="B19" s="7">
        <v>79736.3</v>
      </c>
      <c r="C19" s="7">
        <v>79905.3</v>
      </c>
      <c r="D19" s="7">
        <v>80911.776999999987</v>
      </c>
      <c r="E19" s="7">
        <v>82609.743000000002</v>
      </c>
      <c r="F19" s="7">
        <v>85311.187129403042</v>
      </c>
      <c r="G19" s="7">
        <v>85841.132688634578</v>
      </c>
      <c r="H19" s="7">
        <v>84333.516591174775</v>
      </c>
      <c r="I19" s="7">
        <v>82004.421118760423</v>
      </c>
      <c r="J19" s="7">
        <v>84725.279083852714</v>
      </c>
      <c r="K19" s="7">
        <v>84787.529479935009</v>
      </c>
      <c r="L19" s="7"/>
      <c r="M19" s="7"/>
    </row>
    <row r="20" spans="1:17" x14ac:dyDescent="0.2">
      <c r="A20" s="8" t="s">
        <v>6</v>
      </c>
      <c r="B20" s="9">
        <v>79583.5</v>
      </c>
      <c r="C20" s="9">
        <v>78995.5</v>
      </c>
      <c r="D20" s="9">
        <v>81928.028000000006</v>
      </c>
      <c r="E20" s="9">
        <v>81312.748000000007</v>
      </c>
      <c r="F20" s="9">
        <v>82048.498979482072</v>
      </c>
      <c r="G20" s="9">
        <v>85173.287198740814</v>
      </c>
      <c r="H20" s="9">
        <v>85652.530333903036</v>
      </c>
      <c r="I20" s="9">
        <v>84162.212054943579</v>
      </c>
      <c r="J20" s="9">
        <v>86758.955754340583</v>
      </c>
      <c r="K20" s="9">
        <v>86826.523718947457</v>
      </c>
      <c r="L20" s="7"/>
      <c r="M20" s="7"/>
    </row>
    <row r="21" spans="1:17" s="1" customFormat="1" ht="15.75" x14ac:dyDescent="0.25">
      <c r="A21" s="4" t="s">
        <v>7</v>
      </c>
      <c r="B21" s="10">
        <f t="shared" ref="B21:K21" si="0">SUM(B8:B20)</f>
        <v>1096869.6000000001</v>
      </c>
      <c r="C21" s="10">
        <f t="shared" si="0"/>
        <v>1057699.4000000001</v>
      </c>
      <c r="D21" s="10">
        <f t="shared" si="0"/>
        <v>1057089.041</v>
      </c>
      <c r="E21" s="10">
        <f t="shared" si="0"/>
        <v>1060449.9880000001</v>
      </c>
      <c r="F21" s="10">
        <f t="shared" si="0"/>
        <v>1056633.8629719263</v>
      </c>
      <c r="G21" s="10">
        <f t="shared" si="0"/>
        <v>1055160.2302623356</v>
      </c>
      <c r="H21" s="10">
        <f t="shared" si="0"/>
        <v>1049003.9685895494</v>
      </c>
      <c r="I21" s="10">
        <f t="shared" si="0"/>
        <v>1043516.5344963669</v>
      </c>
      <c r="J21" s="10">
        <f t="shared" si="0"/>
        <v>1039364.9715590074</v>
      </c>
      <c r="K21" s="10">
        <f t="shared" si="0"/>
        <v>1037000.9808434764</v>
      </c>
      <c r="L21" s="10"/>
      <c r="M21" s="10"/>
    </row>
    <row r="22" spans="1:17" x14ac:dyDescent="0.2">
      <c r="A22" s="6" t="s">
        <v>8</v>
      </c>
      <c r="B22" s="7">
        <v>6036</v>
      </c>
      <c r="C22" s="7">
        <v>4783</v>
      </c>
      <c r="D22" s="7">
        <v>4380</v>
      </c>
      <c r="E22" s="7">
        <v>5110</v>
      </c>
      <c r="F22" s="7">
        <v>6093.1976247703033</v>
      </c>
      <c r="G22" s="7">
        <v>6463.5945730099256</v>
      </c>
      <c r="H22" s="7">
        <v>5246.5792100654526</v>
      </c>
      <c r="I22" s="7">
        <v>5408.2473110146711</v>
      </c>
      <c r="J22" s="7">
        <v>5677.1180397376547</v>
      </c>
      <c r="K22" s="7">
        <v>5858.5519896026926</v>
      </c>
      <c r="L22" s="7"/>
      <c r="M22" s="7"/>
    </row>
    <row r="23" spans="1:17" x14ac:dyDescent="0.2">
      <c r="A23" s="11" t="s">
        <v>9</v>
      </c>
      <c r="B23" s="12">
        <v>0</v>
      </c>
      <c r="C23" s="12">
        <v>0</v>
      </c>
      <c r="D23" s="12">
        <v>0</v>
      </c>
      <c r="E23" s="12">
        <v>0</v>
      </c>
      <c r="F23" s="12">
        <v>0</v>
      </c>
      <c r="G23" s="12">
        <v>0</v>
      </c>
      <c r="H23" s="12">
        <v>0</v>
      </c>
      <c r="I23" s="12">
        <v>0</v>
      </c>
      <c r="J23" s="12">
        <v>0</v>
      </c>
      <c r="K23" s="12">
        <v>0</v>
      </c>
      <c r="L23" s="12"/>
      <c r="M23" s="12"/>
    </row>
    <row r="24" spans="1:17" s="1" customFormat="1" ht="15.75" x14ac:dyDescent="0.25">
      <c r="A24" s="13" t="s">
        <v>10</v>
      </c>
      <c r="B24" s="14">
        <f t="shared" ref="B24:K24" si="1">SUM(B21:B23)</f>
        <v>1102905.6000000001</v>
      </c>
      <c r="C24" s="14">
        <f t="shared" si="1"/>
        <v>1062482.4000000001</v>
      </c>
      <c r="D24" s="14">
        <f t="shared" si="1"/>
        <v>1061469.041</v>
      </c>
      <c r="E24" s="14">
        <f t="shared" si="1"/>
        <v>1065559.9880000001</v>
      </c>
      <c r="F24" s="14">
        <f t="shared" si="1"/>
        <v>1062727.0605966966</v>
      </c>
      <c r="G24" s="14">
        <f t="shared" si="1"/>
        <v>1061623.8248353456</v>
      </c>
      <c r="H24" s="14">
        <f t="shared" si="1"/>
        <v>1054250.547799615</v>
      </c>
      <c r="I24" s="14">
        <f t="shared" si="1"/>
        <v>1048924.7818073814</v>
      </c>
      <c r="J24" s="14">
        <f t="shared" si="1"/>
        <v>1045042.0895987451</v>
      </c>
      <c r="K24" s="14">
        <f t="shared" si="1"/>
        <v>1042859.5328330791</v>
      </c>
      <c r="L24" s="15"/>
      <c r="M24" s="15"/>
    </row>
    <row r="26" spans="1:17" ht="15.75" x14ac:dyDescent="0.25">
      <c r="A26" s="16" t="s">
        <v>11</v>
      </c>
      <c r="B26" s="9"/>
      <c r="C26" s="9"/>
      <c r="D26" s="9"/>
      <c r="E26" s="9"/>
      <c r="F26" s="9"/>
      <c r="G26" s="9"/>
      <c r="H26" s="9"/>
      <c r="I26" s="9"/>
      <c r="J26" s="9"/>
      <c r="K26" s="9"/>
      <c r="L26" s="7"/>
      <c r="M26" s="7"/>
    </row>
    <row r="27" spans="1:17" x14ac:dyDescent="0.2">
      <c r="A27" s="6" t="s">
        <v>12</v>
      </c>
      <c r="B27" s="7">
        <v>15713</v>
      </c>
      <c r="C27" s="7">
        <v>16741</v>
      </c>
      <c r="D27" s="7">
        <v>12587.742888888888</v>
      </c>
      <c r="E27" s="7">
        <v>11822.818801987694</v>
      </c>
      <c r="F27" s="7">
        <v>12322.683460797474</v>
      </c>
      <c r="G27" s="7">
        <v>12998.939460566715</v>
      </c>
      <c r="H27" s="7">
        <v>13652.912861223998</v>
      </c>
      <c r="I27" s="7">
        <v>14515.253740211574</v>
      </c>
      <c r="J27" s="7">
        <v>14695.063091447522</v>
      </c>
      <c r="K27" s="7">
        <v>14853.246691731949</v>
      </c>
      <c r="L27" s="7"/>
      <c r="M27" s="7"/>
    </row>
    <row r="28" spans="1:17" x14ac:dyDescent="0.2">
      <c r="A28" s="8" t="s">
        <v>13</v>
      </c>
      <c r="B28" s="9">
        <v>15041.529999999999</v>
      </c>
      <c r="C28" s="9">
        <v>15345</v>
      </c>
      <c r="D28" s="9">
        <v>14260</v>
      </c>
      <c r="E28" s="9">
        <v>15253.460086901194</v>
      </c>
      <c r="F28" s="9">
        <v>18523.111021782024</v>
      </c>
      <c r="G28" s="9">
        <v>19397.548474356001</v>
      </c>
      <c r="H28" s="9">
        <v>19796.723648774798</v>
      </c>
      <c r="I28" s="9">
        <v>19854.197644657212</v>
      </c>
      <c r="J28" s="9">
        <v>20100.143768761554</v>
      </c>
      <c r="K28" s="9">
        <v>20316.509842713818</v>
      </c>
      <c r="L28" s="7"/>
      <c r="M28" s="7"/>
    </row>
    <row r="29" spans="1:17" s="1" customFormat="1" ht="15.75" x14ac:dyDescent="0.25">
      <c r="A29" s="4" t="s">
        <v>14</v>
      </c>
      <c r="B29" s="10">
        <f t="shared" ref="B29:K29" si="2">B27+B28</f>
        <v>30754.53</v>
      </c>
      <c r="C29" s="10">
        <f t="shared" si="2"/>
        <v>32086</v>
      </c>
      <c r="D29" s="10">
        <f t="shared" si="2"/>
        <v>26847.74288888889</v>
      </c>
      <c r="E29" s="10">
        <f t="shared" si="2"/>
        <v>27076.27888888889</v>
      </c>
      <c r="F29" s="10">
        <f t="shared" si="2"/>
        <v>30845.794482579498</v>
      </c>
      <c r="G29" s="10">
        <f t="shared" si="2"/>
        <v>32396.487934922716</v>
      </c>
      <c r="H29" s="10">
        <f t="shared" si="2"/>
        <v>33449.636509998796</v>
      </c>
      <c r="I29" s="10">
        <f t="shared" si="2"/>
        <v>34369.451384868786</v>
      </c>
      <c r="J29" s="10">
        <f t="shared" si="2"/>
        <v>34795.206860209073</v>
      </c>
      <c r="K29" s="10">
        <f t="shared" si="2"/>
        <v>35169.756534445769</v>
      </c>
      <c r="L29" s="10"/>
      <c r="M29" s="10"/>
    </row>
    <row r="30" spans="1:17" x14ac:dyDescent="0.2">
      <c r="A30" s="6"/>
      <c r="B30" s="7"/>
      <c r="C30" s="7"/>
      <c r="D30" s="7"/>
      <c r="E30" s="7"/>
      <c r="F30" s="7"/>
      <c r="G30" s="7"/>
      <c r="H30" s="7"/>
      <c r="I30" s="7"/>
      <c r="J30" s="7"/>
      <c r="K30" s="7"/>
      <c r="L30" s="7"/>
      <c r="M30" s="7"/>
    </row>
    <row r="31" spans="1:17" s="1" customFormat="1" ht="15.75" x14ac:dyDescent="0.25">
      <c r="A31" s="4" t="s">
        <v>15</v>
      </c>
      <c r="B31" s="10">
        <f t="shared" ref="B31:K31" si="3">B24+B27</f>
        <v>1118618.6000000001</v>
      </c>
      <c r="C31" s="10">
        <f t="shared" si="3"/>
        <v>1079223.4000000001</v>
      </c>
      <c r="D31" s="10">
        <f t="shared" si="3"/>
        <v>1074056.7838888888</v>
      </c>
      <c r="E31" s="10">
        <f t="shared" si="3"/>
        <v>1077382.8068019878</v>
      </c>
      <c r="F31" s="10">
        <f t="shared" si="3"/>
        <v>1075049.744057494</v>
      </c>
      <c r="G31" s="10">
        <f t="shared" si="3"/>
        <v>1074622.7642959123</v>
      </c>
      <c r="H31" s="10">
        <f t="shared" si="3"/>
        <v>1067903.460660839</v>
      </c>
      <c r="I31" s="10">
        <f t="shared" si="3"/>
        <v>1063440.0355475929</v>
      </c>
      <c r="J31" s="10">
        <f t="shared" si="3"/>
        <v>1059737.1526901927</v>
      </c>
      <c r="K31" s="10">
        <f t="shared" si="3"/>
        <v>1057712.7795248111</v>
      </c>
      <c r="L31" s="10"/>
      <c r="M31" s="10"/>
    </row>
    <row r="32" spans="1:17" x14ac:dyDescent="0.2">
      <c r="A32" s="6"/>
      <c r="B32" s="7"/>
      <c r="C32" s="7"/>
      <c r="D32" s="7"/>
      <c r="E32" s="7"/>
      <c r="F32" s="7"/>
      <c r="G32" s="7"/>
      <c r="H32" s="7"/>
      <c r="I32" s="7"/>
      <c r="J32" s="7"/>
      <c r="K32" s="7"/>
      <c r="L32" s="7"/>
      <c r="M32" s="7"/>
      <c r="N32" s="7"/>
      <c r="O32" s="7"/>
      <c r="P32" s="7"/>
      <c r="Q32" s="7"/>
    </row>
    <row r="33" spans="1:10" ht="42.75" customHeight="1" x14ac:dyDescent="0.2">
      <c r="A33" s="17" t="s">
        <v>16</v>
      </c>
      <c r="B33" s="18"/>
      <c r="C33" s="18"/>
      <c r="D33" s="18"/>
      <c r="E33" s="18"/>
      <c r="F33" s="18"/>
      <c r="G33" s="18"/>
      <c r="H33" s="18"/>
      <c r="I33" s="18"/>
      <c r="J33" s="18"/>
    </row>
  </sheetData>
  <mergeCells count="1">
    <mergeCell ref="A33:J33"/>
  </mergeCells>
  <pageMargins left="0.5" right="0.25" top="1" bottom="1" header="0.5" footer="0.5"/>
  <pageSetup scale="51"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7CE44-1631-46D4-8F0D-F460521A6E82}">
  <sheetPr>
    <pageSetUpPr fitToPage="1"/>
  </sheetPr>
  <dimension ref="A1:Q32"/>
  <sheetViews>
    <sheetView zoomScale="70" zoomScaleNormal="70" zoomScaleSheetLayoutView="75" workbookViewId="0">
      <selection activeCell="H39" sqref="H39"/>
    </sheetView>
  </sheetViews>
  <sheetFormatPr defaultColWidth="9.140625" defaultRowHeight="15" x14ac:dyDescent="0.2"/>
  <cols>
    <col min="1" max="1" width="45.85546875" style="20" customWidth="1"/>
    <col min="2" max="17" width="13.28515625" style="20" customWidth="1"/>
    <col min="18" max="16384" width="9.140625" style="20"/>
  </cols>
  <sheetData>
    <row r="1" spans="1:13" ht="15.75" x14ac:dyDescent="0.25">
      <c r="A1" s="19" t="s">
        <v>17</v>
      </c>
    </row>
    <row r="2" spans="1:13" ht="15.75" x14ac:dyDescent="0.25">
      <c r="A2" s="19" t="s">
        <v>1</v>
      </c>
    </row>
    <row r="3" spans="1:13" ht="15.75" x14ac:dyDescent="0.25">
      <c r="A3" s="19" t="s">
        <v>40</v>
      </c>
      <c r="B3" s="19"/>
    </row>
    <row r="4" spans="1:13" ht="15.75" x14ac:dyDescent="0.25">
      <c r="A4" s="19"/>
    </row>
    <row r="5" spans="1:13" ht="15.75" x14ac:dyDescent="0.25">
      <c r="A5" s="19"/>
    </row>
    <row r="6" spans="1:13" ht="15.75" x14ac:dyDescent="0.25">
      <c r="A6" s="19" t="s">
        <v>18</v>
      </c>
    </row>
    <row r="7" spans="1:13" ht="15.75" x14ac:dyDescent="0.25">
      <c r="D7" s="19"/>
      <c r="G7" s="19"/>
    </row>
    <row r="8" spans="1:13" ht="15.75" x14ac:dyDescent="0.25">
      <c r="B8" s="21" t="s">
        <v>19</v>
      </c>
      <c r="C8" s="21" t="s">
        <v>20</v>
      </c>
      <c r="D8" s="21" t="s">
        <v>21</v>
      </c>
      <c r="E8" s="21" t="s">
        <v>22</v>
      </c>
      <c r="F8" s="21" t="s">
        <v>23</v>
      </c>
      <c r="G8" s="21" t="s">
        <v>24</v>
      </c>
      <c r="H8" s="21" t="s">
        <v>25</v>
      </c>
      <c r="I8" s="21" t="s">
        <v>26</v>
      </c>
      <c r="J8" s="21" t="s">
        <v>27</v>
      </c>
      <c r="K8" s="21" t="s">
        <v>28</v>
      </c>
      <c r="L8" s="22"/>
      <c r="M8" s="22"/>
    </row>
    <row r="9" spans="1:13" x14ac:dyDescent="0.2">
      <c r="A9" s="23" t="s">
        <v>4</v>
      </c>
      <c r="B9" s="24">
        <v>82799.259999999995</v>
      </c>
      <c r="C9" s="24">
        <v>70747.58</v>
      </c>
      <c r="D9" s="24">
        <v>78755.86</v>
      </c>
      <c r="E9" s="24">
        <v>78819.039999999994</v>
      </c>
      <c r="F9" s="24">
        <v>71603.67</v>
      </c>
      <c r="G9" s="24">
        <v>71059.820000000007</v>
      </c>
      <c r="H9" s="24">
        <v>71927.180993980975</v>
      </c>
      <c r="I9" s="24">
        <v>73318.217636714573</v>
      </c>
      <c r="J9" s="24">
        <v>69665.995152888223</v>
      </c>
      <c r="K9" s="24">
        <v>71403.066551666125</v>
      </c>
      <c r="L9" s="24"/>
      <c r="M9" s="24"/>
    </row>
    <row r="10" spans="1:13" x14ac:dyDescent="0.2">
      <c r="A10" s="23">
        <v>1</v>
      </c>
      <c r="B10" s="24">
        <v>83602.37</v>
      </c>
      <c r="C10" s="24">
        <v>78012.160000000003</v>
      </c>
      <c r="D10" s="24">
        <v>74744.800000000003</v>
      </c>
      <c r="E10" s="24">
        <v>80343.58</v>
      </c>
      <c r="F10" s="24">
        <v>77326.259999999995</v>
      </c>
      <c r="G10" s="24">
        <v>75500.350000000006</v>
      </c>
      <c r="H10" s="24">
        <v>74901.037350899933</v>
      </c>
      <c r="I10" s="24">
        <v>73877.463730920354</v>
      </c>
      <c r="J10" s="24">
        <v>69357.920517827632</v>
      </c>
      <c r="K10" s="24">
        <v>71352.581572961673</v>
      </c>
      <c r="L10" s="24"/>
      <c r="M10" s="24"/>
    </row>
    <row r="11" spans="1:13" x14ac:dyDescent="0.2">
      <c r="A11" s="23">
        <v>2</v>
      </c>
      <c r="B11" s="24">
        <v>83265.58</v>
      </c>
      <c r="C11" s="24">
        <v>79146.83</v>
      </c>
      <c r="D11" s="24">
        <v>78692.100000000006</v>
      </c>
      <c r="E11" s="24">
        <v>76673.850000000006</v>
      </c>
      <c r="F11" s="24">
        <v>81463.520000000004</v>
      </c>
      <c r="G11" s="24">
        <v>78447.59</v>
      </c>
      <c r="H11" s="24">
        <v>76699.845568160774</v>
      </c>
      <c r="I11" s="24">
        <v>76154.594161511894</v>
      </c>
      <c r="J11" s="24">
        <v>74597.35797085517</v>
      </c>
      <c r="K11" s="24">
        <v>70045.489846446755</v>
      </c>
      <c r="L11" s="24"/>
      <c r="M11" s="24"/>
    </row>
    <row r="12" spans="1:13" x14ac:dyDescent="0.2">
      <c r="A12" s="23">
        <v>3</v>
      </c>
      <c r="B12" s="24">
        <v>84446.38</v>
      </c>
      <c r="C12" s="24">
        <v>79143.88</v>
      </c>
      <c r="D12" s="24">
        <v>79527.960000000006</v>
      </c>
      <c r="E12" s="24">
        <v>79864.179999999993</v>
      </c>
      <c r="F12" s="24">
        <v>77900.19</v>
      </c>
      <c r="G12" s="24">
        <v>82634.66</v>
      </c>
      <c r="H12" s="24">
        <v>79451.487513595639</v>
      </c>
      <c r="I12" s="24">
        <v>77603.67226619026</v>
      </c>
      <c r="J12" s="24">
        <v>77042.766350302889</v>
      </c>
      <c r="K12" s="24">
        <v>75999.330445254425</v>
      </c>
      <c r="L12" s="24"/>
      <c r="M12" s="24"/>
    </row>
    <row r="13" spans="1:13" x14ac:dyDescent="0.2">
      <c r="A13" s="23">
        <v>4</v>
      </c>
      <c r="B13" s="24">
        <v>84485.83</v>
      </c>
      <c r="C13" s="24">
        <v>80655.91</v>
      </c>
      <c r="D13" s="24">
        <v>79216.97</v>
      </c>
      <c r="E13" s="24">
        <v>80641.17</v>
      </c>
      <c r="F13" s="24">
        <v>80809.100000000006</v>
      </c>
      <c r="G13" s="24">
        <v>78762.8</v>
      </c>
      <c r="H13" s="24">
        <v>83552.020357462694</v>
      </c>
      <c r="I13" s="24">
        <v>80323.644757912873</v>
      </c>
      <c r="J13" s="24">
        <v>80049.619302031031</v>
      </c>
      <c r="K13" s="24">
        <v>79767.905710324543</v>
      </c>
      <c r="L13" s="24"/>
      <c r="M13" s="24"/>
    </row>
    <row r="14" spans="1:13" x14ac:dyDescent="0.2">
      <c r="A14" s="23">
        <v>5</v>
      </c>
      <c r="B14" s="24">
        <v>86889.919999999998</v>
      </c>
      <c r="C14" s="24">
        <v>81208.62</v>
      </c>
      <c r="D14" s="24">
        <v>80312.28</v>
      </c>
      <c r="E14" s="24">
        <v>80075.53</v>
      </c>
      <c r="F14" s="24">
        <v>81403.78</v>
      </c>
      <c r="G14" s="24">
        <v>81343.31</v>
      </c>
      <c r="H14" s="24">
        <v>79212.180842386151</v>
      </c>
      <c r="I14" s="24">
        <v>84027.560862083337</v>
      </c>
      <c r="J14" s="24">
        <v>84180.202328176863</v>
      </c>
      <c r="K14" s="24">
        <v>84065.83172680343</v>
      </c>
      <c r="L14" s="24"/>
      <c r="M14" s="24"/>
    </row>
    <row r="15" spans="1:13" x14ac:dyDescent="0.2">
      <c r="A15" s="23">
        <v>6</v>
      </c>
      <c r="B15" s="24">
        <v>87927.73</v>
      </c>
      <c r="C15" s="24">
        <v>83418.789999999994</v>
      </c>
      <c r="D15" s="24">
        <v>80096.98</v>
      </c>
      <c r="E15" s="24">
        <v>80247.67</v>
      </c>
      <c r="F15" s="24">
        <v>80064.13</v>
      </c>
      <c r="G15" s="24">
        <v>81505.210000000006</v>
      </c>
      <c r="H15" s="24">
        <v>81499.669183999256</v>
      </c>
      <c r="I15" s="24">
        <v>79341.693862261265</v>
      </c>
      <c r="J15" s="24">
        <v>81387.481133542518</v>
      </c>
      <c r="K15" s="24">
        <v>81340.461141806984</v>
      </c>
      <c r="L15" s="24"/>
      <c r="M15" s="24"/>
    </row>
    <row r="16" spans="1:13" x14ac:dyDescent="0.2">
      <c r="A16" s="23">
        <v>7</v>
      </c>
      <c r="B16" s="24">
        <v>87393.72</v>
      </c>
      <c r="C16" s="24">
        <v>85661.46</v>
      </c>
      <c r="D16" s="24">
        <v>82799.61</v>
      </c>
      <c r="E16" s="24">
        <v>80685.22</v>
      </c>
      <c r="F16" s="24">
        <v>80752.490000000005</v>
      </c>
      <c r="G16" s="24">
        <v>80659.28</v>
      </c>
      <c r="H16" s="24">
        <v>82065.038565629642</v>
      </c>
      <c r="I16" s="24">
        <v>82048.050688321484</v>
      </c>
      <c r="J16" s="24">
        <v>81939.725774426159</v>
      </c>
      <c r="K16" s="24">
        <v>81905.924297851539</v>
      </c>
      <c r="L16" s="24"/>
      <c r="M16" s="24"/>
    </row>
    <row r="17" spans="1:17" x14ac:dyDescent="0.2">
      <c r="A17" s="23">
        <v>8</v>
      </c>
      <c r="B17" s="24">
        <v>84680.6</v>
      </c>
      <c r="C17" s="24">
        <v>85791.71</v>
      </c>
      <c r="D17" s="24">
        <v>85019.78</v>
      </c>
      <c r="E17" s="24">
        <v>83527.210000000006</v>
      </c>
      <c r="F17" s="24">
        <v>81365.11</v>
      </c>
      <c r="G17" s="24">
        <v>81465.47</v>
      </c>
      <c r="H17" s="24">
        <v>81321.445964045939</v>
      </c>
      <c r="I17" s="24">
        <v>82749.611922091193</v>
      </c>
      <c r="J17" s="24">
        <v>81263.007309554989</v>
      </c>
      <c r="K17" s="24">
        <v>81201.322063147891</v>
      </c>
      <c r="L17" s="24"/>
      <c r="M17" s="24"/>
    </row>
    <row r="18" spans="1:17" x14ac:dyDescent="0.2">
      <c r="A18" s="23">
        <v>9</v>
      </c>
      <c r="B18" s="24">
        <v>84313.72</v>
      </c>
      <c r="C18" s="24">
        <v>84865.93</v>
      </c>
      <c r="D18" s="24">
        <v>86669.04</v>
      </c>
      <c r="E18" s="24">
        <v>87061.23</v>
      </c>
      <c r="F18" s="24">
        <v>85700.57</v>
      </c>
      <c r="G18" s="24">
        <v>83390.399999999994</v>
      </c>
      <c r="H18" s="24">
        <v>83325.68333216141</v>
      </c>
      <c r="I18" s="24">
        <v>83106.850156971996</v>
      </c>
      <c r="J18" s="24">
        <v>83374.469829299429</v>
      </c>
      <c r="K18" s="24">
        <v>83325.68333216141</v>
      </c>
      <c r="L18" s="24"/>
      <c r="M18" s="24"/>
    </row>
    <row r="19" spans="1:17" x14ac:dyDescent="0.2">
      <c r="A19" s="23">
        <v>10</v>
      </c>
      <c r="B19" s="24">
        <v>83268.259999999995</v>
      </c>
      <c r="C19" s="24">
        <v>82889.34</v>
      </c>
      <c r="D19" s="24">
        <v>83568.19</v>
      </c>
      <c r="E19" s="24">
        <v>86095.43</v>
      </c>
      <c r="F19" s="24">
        <v>86932.98</v>
      </c>
      <c r="G19" s="24">
        <v>85566.63</v>
      </c>
      <c r="H19" s="24">
        <v>83319.22143705262</v>
      </c>
      <c r="I19" s="24">
        <v>83296.775932715944</v>
      </c>
      <c r="J19" s="24">
        <v>83428.581512559642</v>
      </c>
      <c r="K19" s="24">
        <v>83433.515049800568</v>
      </c>
      <c r="L19" s="24"/>
      <c r="M19" s="24"/>
    </row>
    <row r="20" spans="1:17" x14ac:dyDescent="0.2">
      <c r="A20" s="23">
        <v>11</v>
      </c>
      <c r="B20" s="24">
        <v>69291.47</v>
      </c>
      <c r="C20" s="24">
        <v>70175.899999999994</v>
      </c>
      <c r="D20" s="24">
        <v>71505.94</v>
      </c>
      <c r="E20" s="24">
        <v>72271.149999999994</v>
      </c>
      <c r="F20" s="24">
        <v>73680.22</v>
      </c>
      <c r="G20" s="24">
        <v>73662.03</v>
      </c>
      <c r="H20" s="24">
        <v>73779.193667123254</v>
      </c>
      <c r="I20" s="24">
        <v>71741.584032492407</v>
      </c>
      <c r="J20" s="24">
        <v>74121.927161315354</v>
      </c>
      <c r="K20" s="24">
        <v>74176.386932638256</v>
      </c>
      <c r="L20" s="24"/>
      <c r="M20" s="24"/>
    </row>
    <row r="21" spans="1:17" x14ac:dyDescent="0.2">
      <c r="A21" s="23">
        <v>12</v>
      </c>
      <c r="B21" s="24">
        <v>67200.2</v>
      </c>
      <c r="C21" s="24">
        <v>67506.39</v>
      </c>
      <c r="D21" s="24">
        <v>69272.19</v>
      </c>
      <c r="E21" s="24">
        <v>68884.820000000007</v>
      </c>
      <c r="F21" s="24">
        <v>68594.58</v>
      </c>
      <c r="G21" s="24">
        <v>70715.86</v>
      </c>
      <c r="H21" s="24">
        <v>72561.305326877526</v>
      </c>
      <c r="I21" s="24">
        <v>71298.768899147501</v>
      </c>
      <c r="J21" s="24">
        <v>73498.623494137908</v>
      </c>
      <c r="K21" s="24">
        <v>73555.864298245418</v>
      </c>
      <c r="L21" s="24"/>
      <c r="M21" s="24"/>
    </row>
    <row r="22" spans="1:17" s="22" customFormat="1" ht="15.75" x14ac:dyDescent="0.25">
      <c r="A22" s="25" t="s">
        <v>29</v>
      </c>
      <c r="B22" s="26">
        <f t="shared" ref="B22:K22" si="0">SUM(B9:B21)</f>
        <v>1069565.04</v>
      </c>
      <c r="C22" s="26">
        <f t="shared" si="0"/>
        <v>1029224.4999999999</v>
      </c>
      <c r="D22" s="26">
        <f t="shared" si="0"/>
        <v>1030181.7</v>
      </c>
      <c r="E22" s="26">
        <f t="shared" si="0"/>
        <v>1035190.0799999998</v>
      </c>
      <c r="F22" s="26">
        <f t="shared" si="0"/>
        <v>1027596.6</v>
      </c>
      <c r="G22" s="26">
        <f t="shared" si="0"/>
        <v>1024713.41</v>
      </c>
      <c r="H22" s="26">
        <f t="shared" si="0"/>
        <v>1023615.3101033757</v>
      </c>
      <c r="I22" s="26">
        <f t="shared" si="0"/>
        <v>1018888.488909335</v>
      </c>
      <c r="J22" s="26">
        <f t="shared" si="0"/>
        <v>1013907.6778369178</v>
      </c>
      <c r="K22" s="26">
        <f t="shared" si="0"/>
        <v>1011573.3629691091</v>
      </c>
      <c r="L22" s="27"/>
      <c r="M22" s="27"/>
    </row>
    <row r="23" spans="1:17" x14ac:dyDescent="0.2">
      <c r="A23" s="23" t="s">
        <v>30</v>
      </c>
      <c r="B23" s="28">
        <v>832.37000000000035</v>
      </c>
      <c r="C23" s="28">
        <v>459</v>
      </c>
      <c r="D23" s="28">
        <v>554</v>
      </c>
      <c r="E23" s="28">
        <v>605.44631999999979</v>
      </c>
      <c r="F23" s="28">
        <v>611.45972428968355</v>
      </c>
      <c r="G23" s="28">
        <v>612.86396728513625</v>
      </c>
      <c r="H23" s="28">
        <v>613.05905461614032</v>
      </c>
      <c r="I23" s="28">
        <v>610.04577222026285</v>
      </c>
      <c r="J23" s="28">
        <v>610.04577222026285</v>
      </c>
      <c r="K23" s="28">
        <v>610.04577222026285</v>
      </c>
      <c r="L23" s="28"/>
      <c r="M23" s="28"/>
    </row>
    <row r="24" spans="1:17" x14ac:dyDescent="0.2">
      <c r="A24" s="23" t="s">
        <v>31</v>
      </c>
      <c r="B24" s="24">
        <v>25196.839777777786</v>
      </c>
      <c r="C24" s="24">
        <v>25692.513500000001</v>
      </c>
      <c r="D24" s="24">
        <v>21402.410777777775</v>
      </c>
      <c r="E24" s="24">
        <v>21554.651282514726</v>
      </c>
      <c r="F24" s="24">
        <v>24394.691980255026</v>
      </c>
      <c r="G24" s="24">
        <v>25672.679291240354</v>
      </c>
      <c r="H24" s="24">
        <v>26571.366896809661</v>
      </c>
      <c r="I24" s="24">
        <v>27432.07406355163</v>
      </c>
      <c r="J24" s="24">
        <v>27771.89199086482</v>
      </c>
      <c r="K24" s="24">
        <v>28070.839864343634</v>
      </c>
      <c r="L24" s="24"/>
      <c r="M24" s="24"/>
    </row>
    <row r="25" spans="1:17" x14ac:dyDescent="0.2">
      <c r="A25" s="23" t="s">
        <v>32</v>
      </c>
      <c r="B25" s="28">
        <v>120</v>
      </c>
      <c r="C25" s="28">
        <v>128</v>
      </c>
      <c r="D25" s="28">
        <v>128</v>
      </c>
      <c r="E25" s="28">
        <v>116</v>
      </c>
      <c r="F25" s="28">
        <v>118</v>
      </c>
      <c r="G25" s="28">
        <v>118</v>
      </c>
      <c r="H25" s="28">
        <v>118.77813667806313</v>
      </c>
      <c r="I25" s="28">
        <v>119.19593802178581</v>
      </c>
      <c r="J25" s="28">
        <v>119.19593802178581</v>
      </c>
      <c r="K25" s="28">
        <v>119.19593802178581</v>
      </c>
      <c r="L25" s="28"/>
      <c r="M25" s="28"/>
    </row>
    <row r="26" spans="1:17" x14ac:dyDescent="0.2">
      <c r="A26" s="23" t="s">
        <v>8</v>
      </c>
      <c r="B26" s="28">
        <v>6054.51</v>
      </c>
      <c r="C26" s="28">
        <v>5119.5200000000004</v>
      </c>
      <c r="D26" s="28">
        <v>4912.57</v>
      </c>
      <c r="E26" s="28">
        <v>5938.08</v>
      </c>
      <c r="F26" s="28">
        <v>6688.74</v>
      </c>
      <c r="G26" s="28">
        <v>7095.34</v>
      </c>
      <c r="H26" s="28">
        <v>5759.3747429320147</v>
      </c>
      <c r="I26" s="28">
        <v>5936.8441263272762</v>
      </c>
      <c r="J26" s="28">
        <v>6231.9940177365315</v>
      </c>
      <c r="K26" s="28">
        <v>6431.1611448349631</v>
      </c>
      <c r="L26" s="28"/>
      <c r="M26" s="28"/>
    </row>
    <row r="27" spans="1:17" x14ac:dyDescent="0.2">
      <c r="A27" s="29" t="s">
        <v>9</v>
      </c>
      <c r="B27" s="30">
        <v>0</v>
      </c>
      <c r="C27" s="30">
        <v>0</v>
      </c>
      <c r="D27" s="30">
        <v>0</v>
      </c>
      <c r="E27" s="30">
        <v>0</v>
      </c>
      <c r="F27" s="30">
        <v>0</v>
      </c>
      <c r="G27" s="30">
        <v>0</v>
      </c>
      <c r="H27" s="30">
        <v>0</v>
      </c>
      <c r="I27" s="30">
        <v>0</v>
      </c>
      <c r="J27" s="30">
        <v>0</v>
      </c>
      <c r="K27" s="30">
        <v>0</v>
      </c>
      <c r="L27" s="30"/>
      <c r="M27" s="30"/>
    </row>
    <row r="28" spans="1:17" s="19" customFormat="1" ht="15.75" x14ac:dyDescent="0.25">
      <c r="A28" s="25" t="s">
        <v>33</v>
      </c>
      <c r="B28" s="31">
        <f t="shared" ref="B28:K28" si="1">SUM(B22:B27)</f>
        <v>1101768.7597777781</v>
      </c>
      <c r="C28" s="31">
        <f t="shared" si="1"/>
        <v>1060623.5334999999</v>
      </c>
      <c r="D28" s="31">
        <f t="shared" si="1"/>
        <v>1057178.6807777777</v>
      </c>
      <c r="E28" s="31">
        <f t="shared" si="1"/>
        <v>1063404.2576025147</v>
      </c>
      <c r="F28" s="31">
        <f t="shared" si="1"/>
        <v>1059409.4917045448</v>
      </c>
      <c r="G28" s="31">
        <f t="shared" si="1"/>
        <v>1058212.2932585257</v>
      </c>
      <c r="H28" s="31">
        <f t="shared" si="1"/>
        <v>1056677.8889344113</v>
      </c>
      <c r="I28" s="31">
        <f t="shared" si="1"/>
        <v>1052986.6488094558</v>
      </c>
      <c r="J28" s="31">
        <f t="shared" si="1"/>
        <v>1048640.8055557611</v>
      </c>
      <c r="K28" s="31">
        <f t="shared" si="1"/>
        <v>1046804.6056885297</v>
      </c>
      <c r="L28" s="32"/>
      <c r="M28" s="32"/>
    </row>
    <row r="29" spans="1:17" x14ac:dyDescent="0.2">
      <c r="A29" s="23"/>
      <c r="B29" s="28"/>
      <c r="C29" s="28"/>
      <c r="D29" s="28"/>
      <c r="E29" s="28"/>
      <c r="F29" s="28"/>
      <c r="G29" s="28"/>
      <c r="H29" s="28"/>
      <c r="I29" s="28"/>
      <c r="J29" s="28"/>
      <c r="K29" s="28"/>
      <c r="L29" s="28"/>
      <c r="M29" s="28"/>
      <c r="N29" s="28"/>
      <c r="O29" s="28"/>
      <c r="P29" s="28"/>
      <c r="Q29" s="28"/>
    </row>
    <row r="30" spans="1:17" x14ac:dyDescent="0.2">
      <c r="A30" s="33"/>
      <c r="B30" s="34"/>
      <c r="C30" s="34"/>
      <c r="D30" s="34"/>
      <c r="E30" s="34"/>
      <c r="F30" s="34"/>
      <c r="G30" s="34"/>
    </row>
    <row r="31" spans="1:17" x14ac:dyDescent="0.2">
      <c r="A31" s="20" t="s">
        <v>34</v>
      </c>
    </row>
    <row r="32" spans="1:17" x14ac:dyDescent="0.2">
      <c r="A32" s="20" t="s">
        <v>35</v>
      </c>
    </row>
  </sheetData>
  <pageMargins left="0.25" right="0.25" top="0.75" bottom="0.75" header="0.3" footer="0.3"/>
  <pageSetup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LRTitlePage</vt:lpstr>
      <vt:lpstr>Commonschool_LongRangeHC</vt:lpstr>
      <vt:lpstr>CommonSchool_LongRangeFTE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Paula (CFC)</dc:creator>
  <cp:lastModifiedBy>Moore, Paula (CFC)</cp:lastModifiedBy>
  <dcterms:created xsi:type="dcterms:W3CDTF">2023-11-08T19:15:34Z</dcterms:created>
  <dcterms:modified xsi:type="dcterms:W3CDTF">2023-11-08T19:16:43Z</dcterms:modified>
</cp:coreProperties>
</file>